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F:\Dokumenty\NÁVŠTĚVNOST 2023\návštěvnost srpen\"/>
    </mc:Choice>
  </mc:AlternateContent>
  <xr:revisionPtr revIDLastSave="0" documentId="13_ncr:1_{EF39C3E0-CB48-49C4-B56A-A89BF591F161}" xr6:coauthVersionLast="36" xr6:coauthVersionMax="36" xr10:uidLastSave="{00000000-0000-0000-0000-000000000000}"/>
  <bookViews>
    <workbookView xWindow="0" yWindow="0" windowWidth="11808" windowHeight="7584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<sst xmlns="http://schemas.openxmlformats.org/spreadsheetml/2006/main" count="179" uniqueCount="50">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</sst>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28420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48011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33605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28394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36901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45328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52499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12309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12772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23696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61889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80313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18991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33476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7347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21053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23458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175331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307797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85334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568462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topLeftCell="I32" zoomScale="110" zoomScaleNormal="110" workbookViewId="0">
      <selection activeCell="R46" sqref="R46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4389</v>
      </c>
      <c r="H2" s="127">
        <v>3612</v>
      </c>
      <c r="I2" s="127">
        <v>2901</v>
      </c>
      <c r="J2" s="127">
        <v>7588</v>
      </c>
      <c r="K2" s="127">
        <v>9930</v>
      </c>
      <c r="L2" s="127"/>
      <c r="M2" s="127"/>
      <c r="N2" s="127"/>
      <c r="O2" s="142"/>
      <c r="P2" s="129">
        <f>SUM(D2:O2)</f>
        <v>28420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2523.2307692307691</v>
      </c>
      <c r="H15" s="26">
        <f t="shared" si="1"/>
        <v>2504.8461538461538</v>
      </c>
      <c r="I15" s="26">
        <f t="shared" si="1"/>
        <v>2628.0769230769229</v>
      </c>
      <c r="J15" s="26">
        <f t="shared" si="1"/>
        <v>7611.9230769230771</v>
      </c>
      <c r="K15" s="26">
        <f t="shared" si="1"/>
        <v>7892.3846153846152</v>
      </c>
      <c r="L15" s="26">
        <f t="shared" si="1"/>
        <v>2556.5833333333335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32496.461538461539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5531</v>
      </c>
      <c r="H17" s="127">
        <v>7779</v>
      </c>
      <c r="I17" s="127">
        <v>6831</v>
      </c>
      <c r="J17" s="127">
        <v>13797</v>
      </c>
      <c r="K17" s="127">
        <v>13905</v>
      </c>
      <c r="L17" s="127"/>
      <c r="M17" s="127"/>
      <c r="N17" s="127"/>
      <c r="O17" s="128"/>
      <c r="P17" s="129">
        <f>SUM(D17:O17)</f>
        <v>48011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4425.3076923076924</v>
      </c>
      <c r="H30" s="26">
        <f t="shared" si="3"/>
        <v>7192.5384615384619</v>
      </c>
      <c r="I30" s="26">
        <f t="shared" si="3"/>
        <v>8283.7692307692305</v>
      </c>
      <c r="J30" s="26">
        <f t="shared" si="3"/>
        <v>16584.076923076922</v>
      </c>
      <c r="K30" s="26">
        <f t="shared" si="3"/>
        <v>16010.76923076923</v>
      </c>
      <c r="L30" s="26">
        <f t="shared" si="3"/>
        <v>9173.5833333333339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67301.230769230766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2454</v>
      </c>
      <c r="H32" s="127">
        <v>3965</v>
      </c>
      <c r="I32" s="127">
        <v>4286</v>
      </c>
      <c r="J32" s="127">
        <v>11020</v>
      </c>
      <c r="K32" s="127">
        <v>11871</v>
      </c>
      <c r="L32" s="127"/>
      <c r="M32" s="127"/>
      <c r="N32" s="127"/>
      <c r="O32" s="128"/>
      <c r="P32" s="129">
        <f>SUM(D32:O32)</f>
        <v>33605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1318.2307692307693</v>
      </c>
      <c r="H45" s="26">
        <f t="shared" si="5"/>
        <v>3172.6153846153848</v>
      </c>
      <c r="I45" s="26">
        <f t="shared" si="5"/>
        <v>3768</v>
      </c>
      <c r="J45" s="26">
        <f t="shared" si="5"/>
        <v>11201.307692307691</v>
      </c>
      <c r="K45" s="26">
        <f t="shared" si="5"/>
        <v>11001.538461538461</v>
      </c>
      <c r="L45" s="26">
        <f t="shared" si="5"/>
        <v>3888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36144.538461538461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3344</v>
      </c>
      <c r="H47" s="127">
        <v>3165</v>
      </c>
      <c r="I47" s="127">
        <v>3401</v>
      </c>
      <c r="J47" s="127">
        <v>9557</v>
      </c>
      <c r="K47" s="127">
        <v>8879</v>
      </c>
      <c r="L47" s="127"/>
      <c r="M47" s="127"/>
      <c r="N47" s="127"/>
      <c r="O47" s="128"/>
      <c r="P47" s="129">
        <f>SUM(D47:O47)</f>
        <v>28394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2226.3076923076924</v>
      </c>
      <c r="H60" s="26">
        <f t="shared" si="7"/>
        <v>3798.0769230769229</v>
      </c>
      <c r="I60" s="26">
        <f t="shared" si="7"/>
        <v>4656.8461538461543</v>
      </c>
      <c r="J60" s="26">
        <f t="shared" si="7"/>
        <v>14099.307692307691</v>
      </c>
      <c r="K60" s="26">
        <f t="shared" si="7"/>
        <v>13371.615384615385</v>
      </c>
      <c r="L60" s="26">
        <f t="shared" si="7"/>
        <v>4811.666666666667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45217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>
        <v>4290</v>
      </c>
      <c r="I62" s="127">
        <v>8164</v>
      </c>
      <c r="J62" s="127">
        <v>12483</v>
      </c>
      <c r="K62" s="127">
        <v>9283</v>
      </c>
      <c r="L62" s="127"/>
      <c r="M62" s="127"/>
      <c r="N62" s="127"/>
      <c r="O62" s="128"/>
      <c r="P62" s="129">
        <f>SUM(D62:O62)</f>
        <v>36901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5260.2307692307695</v>
      </c>
      <c r="I75" s="26">
        <f t="shared" si="9"/>
        <v>10052.923076923076</v>
      </c>
      <c r="J75" s="26">
        <f t="shared" si="9"/>
        <v>17021.76923076923</v>
      </c>
      <c r="K75" s="26">
        <f t="shared" si="9"/>
        <v>16947.153846153848</v>
      </c>
      <c r="L75" s="26">
        <f t="shared" si="9"/>
        <v>4348.666666666667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62119.307692307695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28420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48011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33605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28394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36901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175331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topLeftCell="B81" workbookViewId="0">
      <selection activeCell="J114" sqref="J114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3424</v>
      </c>
      <c r="G2" s="127">
        <v>7832</v>
      </c>
      <c r="H2" s="127">
        <v>7789</v>
      </c>
      <c r="I2" s="127">
        <v>14644</v>
      </c>
      <c r="J2" s="127">
        <v>11637</v>
      </c>
      <c r="K2" s="127"/>
      <c r="L2" s="127"/>
      <c r="M2" s="127"/>
      <c r="N2" s="142"/>
      <c r="O2" s="131">
        <f>SUM(C2:N2)</f>
        <v>45328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2793.4285714285716</v>
      </c>
      <c r="G16" s="68">
        <f t="shared" si="1"/>
        <v>6568</v>
      </c>
      <c r="H16" s="68">
        <f t="shared" si="1"/>
        <v>7589.7142857142853</v>
      </c>
      <c r="I16" s="68">
        <f t="shared" si="1"/>
        <v>18119.642857142859</v>
      </c>
      <c r="J16" s="68">
        <f t="shared" si="1"/>
        <v>16086.357142857143</v>
      </c>
      <c r="K16" s="68">
        <f t="shared" si="1"/>
        <v>5835.6153846153848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59294.928571428572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5359</v>
      </c>
      <c r="G18" s="127">
        <v>8015</v>
      </c>
      <c r="H18" s="127">
        <v>7749</v>
      </c>
      <c r="I18" s="127">
        <v>14321</v>
      </c>
      <c r="J18" s="127">
        <v>17041</v>
      </c>
      <c r="K18" s="127"/>
      <c r="L18" s="127"/>
      <c r="M18" s="127"/>
      <c r="N18" s="128"/>
      <c r="O18" s="129">
        <f>SUM(C18:N18)</f>
        <v>52499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2657.5</v>
      </c>
      <c r="G32" s="26">
        <f t="shared" si="3"/>
        <v>5107.0714285714284</v>
      </c>
      <c r="H32" s="26">
        <f t="shared" si="3"/>
        <v>5193.6428571428569</v>
      </c>
      <c r="I32" s="26">
        <f t="shared" si="3"/>
        <v>11015</v>
      </c>
      <c r="J32" s="26">
        <f t="shared" si="3"/>
        <v>11834.214285714286</v>
      </c>
      <c r="K32" s="26">
        <f t="shared" si="3"/>
        <v>5099.6153846153848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44131.214285714283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1208</v>
      </c>
      <c r="G34" s="127">
        <v>1528</v>
      </c>
      <c r="H34" s="127">
        <v>2158</v>
      </c>
      <c r="I34" s="127">
        <v>3807</v>
      </c>
      <c r="J34" s="127">
        <v>3560</v>
      </c>
      <c r="K34" s="127"/>
      <c r="L34" s="127"/>
      <c r="M34" s="127"/>
      <c r="N34" s="128"/>
      <c r="O34" s="129">
        <f>SUM(C34:N34)</f>
        <v>12309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1027.9285714285713</v>
      </c>
      <c r="G48" s="26">
        <f t="shared" si="5"/>
        <v>1575.5714285714287</v>
      </c>
      <c r="H48" s="26">
        <f t="shared" si="5"/>
        <v>2146.1428571428573</v>
      </c>
      <c r="I48" s="26">
        <f t="shared" si="5"/>
        <v>4850.1428571428569</v>
      </c>
      <c r="J48" s="26">
        <f t="shared" si="5"/>
        <v>4832.7142857142853</v>
      </c>
      <c r="K48" s="26">
        <f t="shared" si="5"/>
        <v>1584.2307692307693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17405.428571428572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890</v>
      </c>
      <c r="G50" s="127">
        <v>1399</v>
      </c>
      <c r="H50" s="127">
        <v>2336</v>
      </c>
      <c r="I50" s="127">
        <v>3743</v>
      </c>
      <c r="J50" s="127">
        <v>4404</v>
      </c>
      <c r="K50" s="127"/>
      <c r="L50" s="127"/>
      <c r="M50" s="127"/>
      <c r="N50" s="128"/>
      <c r="O50" s="129">
        <f>SUM(C50:N50)</f>
        <v>12772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1122</v>
      </c>
      <c r="G64" s="26">
        <f t="shared" si="7"/>
        <v>2186.1428571428573</v>
      </c>
      <c r="H64" s="26">
        <f t="shared" si="7"/>
        <v>2781.2857142857142</v>
      </c>
      <c r="I64" s="26">
        <f t="shared" si="7"/>
        <v>6283.6428571428569</v>
      </c>
      <c r="J64" s="26">
        <f t="shared" si="7"/>
        <v>6232.2142857142853</v>
      </c>
      <c r="K64" s="26">
        <f t="shared" si="7"/>
        <v>2460.3076923076924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22491.428571428572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>
        <v>3258</v>
      </c>
      <c r="H66" s="127">
        <v>4047</v>
      </c>
      <c r="I66" s="127">
        <v>7434</v>
      </c>
      <c r="J66" s="127">
        <v>6662</v>
      </c>
      <c r="K66" s="127"/>
      <c r="L66" s="127"/>
      <c r="M66" s="127"/>
      <c r="N66" s="128"/>
      <c r="O66" s="129">
        <f>SUM(C66:N66)</f>
        <v>23696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3352.5</v>
      </c>
      <c r="H80" s="26">
        <f t="shared" si="9"/>
        <v>3932.6428571428573</v>
      </c>
      <c r="I80" s="26">
        <f t="shared" si="9"/>
        <v>8121.9285714285716</v>
      </c>
      <c r="J80" s="26">
        <f t="shared" si="9"/>
        <v>7887</v>
      </c>
      <c r="K80" s="26">
        <f t="shared" si="9"/>
        <v>3274.6923076923076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29838.571428571428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16502</v>
      </c>
      <c r="G82" s="127">
        <v>12255</v>
      </c>
      <c r="H82" s="127">
        <v>3439</v>
      </c>
      <c r="I82" s="127">
        <v>13846</v>
      </c>
      <c r="J82" s="127">
        <v>13416</v>
      </c>
      <c r="K82" s="127"/>
      <c r="L82" s="127"/>
      <c r="M82" s="127"/>
      <c r="N82" s="128"/>
      <c r="O82" s="129">
        <f>SUM(C82:N82)</f>
        <v>61889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10285.142857142857</v>
      </c>
      <c r="G96" s="26">
        <f t="shared" si="11"/>
        <v>11347.714285714286</v>
      </c>
      <c r="H96" s="26">
        <f t="shared" si="11"/>
        <v>8527.461538461539</v>
      </c>
      <c r="I96" s="26">
        <f t="shared" si="11"/>
        <v>18925.071428571428</v>
      </c>
      <c r="J96" s="26">
        <f t="shared" si="11"/>
        <v>19393.357142857141</v>
      </c>
      <c r="K96" s="26">
        <f t="shared" si="11"/>
        <v>7632.6923076923076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100801.21428571429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6225</v>
      </c>
      <c r="G98" s="127">
        <v>12339</v>
      </c>
      <c r="H98" s="127">
        <v>12757</v>
      </c>
      <c r="I98" s="127">
        <v>27592</v>
      </c>
      <c r="J98" s="127">
        <v>21400</v>
      </c>
      <c r="K98" s="127"/>
      <c r="L98" s="127"/>
      <c r="M98" s="127"/>
      <c r="N98" s="128"/>
      <c r="O98" s="129">
        <f>SUM(C98:N98)</f>
        <v>80313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</v>
      </c>
      <c r="G112" s="27">
        <f t="shared" si="13"/>
        <v>10438.285714285714</v>
      </c>
      <c r="H112" s="27">
        <f t="shared" si="13"/>
        <v>11649.785714285714</v>
      </c>
      <c r="I112" s="27">
        <f t="shared" si="13"/>
        <v>30715.142857142859</v>
      </c>
      <c r="J112" s="27">
        <f t="shared" si="13"/>
        <v>30082.642857142859</v>
      </c>
      <c r="K112" s="27">
        <f t="shared" si="13"/>
        <v>9034.2307692307695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100099.07142857143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1648</v>
      </c>
      <c r="G114" s="127">
        <v>2400</v>
      </c>
      <c r="H114" s="127">
        <v>1989</v>
      </c>
      <c r="I114" s="127">
        <v>5407</v>
      </c>
      <c r="J114" s="127">
        <v>6229</v>
      </c>
      <c r="K114" s="127"/>
      <c r="L114" s="127"/>
      <c r="M114" s="127"/>
      <c r="N114" s="128"/>
      <c r="O114" s="129">
        <f>SUM(C114:N114)</f>
        <v>18991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1242.1428571428571</v>
      </c>
      <c r="G128" s="26">
        <f t="shared" si="15"/>
        <v>2404.5714285714284</v>
      </c>
      <c r="H128" s="26">
        <f t="shared" si="15"/>
        <v>2793</v>
      </c>
      <c r="I128" s="26">
        <f t="shared" si="15"/>
        <v>7001.5714285714284</v>
      </c>
      <c r="J128" s="26">
        <f t="shared" si="15"/>
        <v>6885.7142857142853</v>
      </c>
      <c r="K128" s="26">
        <f t="shared" si="15"/>
        <v>2703.8461538461538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25025.928571428572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45328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52499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12309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12772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23696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61889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80313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18991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307797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tabSelected="1" topLeftCell="B18" workbookViewId="0">
      <selection activeCell="J50" sqref="J50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1460</v>
      </c>
      <c r="G2" s="127">
        <v>4502</v>
      </c>
      <c r="H2" s="127">
        <v>5900</v>
      </c>
      <c r="I2" s="127">
        <v>11470</v>
      </c>
      <c r="J2" s="127">
        <v>10144</v>
      </c>
      <c r="K2" s="127"/>
      <c r="L2" s="127"/>
      <c r="M2" s="128"/>
      <c r="N2" s="134"/>
      <c r="O2" s="129">
        <f>SUM(C2:N2)</f>
        <v>33476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1795.3571428571429</v>
      </c>
      <c r="G16" s="26">
        <f t="shared" si="1"/>
        <v>4210.1428571428569</v>
      </c>
      <c r="H16" s="26">
        <f t="shared" si="1"/>
        <v>3760.7142857142858</v>
      </c>
      <c r="I16" s="26">
        <f t="shared" si="1"/>
        <v>8221.2142857142862</v>
      </c>
      <c r="J16" s="26">
        <f t="shared" si="1"/>
        <v>7251.8571428571431</v>
      </c>
      <c r="K16" s="26">
        <f t="shared" si="1"/>
        <v>3343.3076923076924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30118.214285714286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>
        <v>223</v>
      </c>
      <c r="H18" s="127">
        <v>1567</v>
      </c>
      <c r="I18" s="127">
        <v>3055</v>
      </c>
      <c r="J18" s="127">
        <v>2502</v>
      </c>
      <c r="K18" s="127"/>
      <c r="L18" s="127"/>
      <c r="M18" s="127"/>
      <c r="N18" s="128"/>
      <c r="O18" s="129">
        <f>SUM(C18:N18)</f>
        <v>7347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934.64285714285711</v>
      </c>
      <c r="H32" s="26">
        <f t="shared" si="3"/>
        <v>1123.9285714285713</v>
      </c>
      <c r="I32" s="26">
        <f t="shared" si="3"/>
        <v>3017.8571428571427</v>
      </c>
      <c r="J32" s="26">
        <f t="shared" si="3"/>
        <v>2744.6428571428573</v>
      </c>
      <c r="K32" s="26">
        <f t="shared" si="3"/>
        <v>689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9315.1428571428569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>
        <v>3377</v>
      </c>
      <c r="H34" s="127">
        <v>2932</v>
      </c>
      <c r="I34" s="127">
        <v>6151</v>
      </c>
      <c r="J34" s="127">
        <v>6177</v>
      </c>
      <c r="K34" s="127"/>
      <c r="L34" s="127"/>
      <c r="M34" s="127"/>
      <c r="N34" s="128"/>
      <c r="O34" s="129">
        <f>SUM(C34:N34)</f>
        <v>21053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3641.9285714285716</v>
      </c>
      <c r="H48" s="26">
        <f t="shared" si="5"/>
        <v>3765</v>
      </c>
      <c r="I48" s="26">
        <f t="shared" si="5"/>
        <v>14700.428571428571</v>
      </c>
      <c r="J48" s="26">
        <f t="shared" si="5"/>
        <v>8073.0714285714284</v>
      </c>
      <c r="K48" s="26">
        <f t="shared" si="5"/>
        <v>3974.5384615384614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39015.928571428572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2238</v>
      </c>
      <c r="G50" s="127">
        <v>4342</v>
      </c>
      <c r="H50" s="127">
        <v>4354</v>
      </c>
      <c r="I50" s="127">
        <v>6470</v>
      </c>
      <c r="J50" s="127">
        <v>5250</v>
      </c>
      <c r="K50" s="127"/>
      <c r="L50" s="127"/>
      <c r="M50" s="127"/>
      <c r="N50" s="128"/>
      <c r="O50" s="129">
        <f>SUM(C50:N50)</f>
        <v>23458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1088</v>
      </c>
      <c r="G64" s="26">
        <f t="shared" si="7"/>
        <v>2332.1428571428573</v>
      </c>
      <c r="H64" s="26">
        <f t="shared" si="7"/>
        <v>2922.2857142857142</v>
      </c>
      <c r="I64" s="26">
        <f t="shared" si="7"/>
        <v>6177.7857142857147</v>
      </c>
      <c r="J64" s="26">
        <f t="shared" si="7"/>
        <v>5681.2857142857147</v>
      </c>
      <c r="K64" s="26">
        <f t="shared" si="7"/>
        <v>2016.8461538461538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22639.142857142859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33476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7347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21053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23458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85334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2"/>
  <sheetViews>
    <sheetView workbookViewId="0">
      <selection activeCell="A13" sqref="A1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28420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-4066</v>
      </c>
      <c r="AM2" s="104">
        <f>100*AK2/N2</f>
        <v>-12.516160807732561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48011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-12082</v>
      </c>
      <c r="AM3" s="104">
        <f t="shared" ref="AM3:AM7" si="11">100*AK3/N3</f>
        <v>-20.105503136804618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33605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-757</v>
      </c>
      <c r="AM4" s="104">
        <f t="shared" si="11"/>
        <v>-2.2030149583842618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28394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-9397</v>
      </c>
      <c r="AM5" s="104">
        <f t="shared" si="11"/>
        <v>-24.86570876663756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36901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-3045</v>
      </c>
      <c r="AM6" s="104">
        <f t="shared" si="11"/>
        <v>-7.6227907675361735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175331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-29347</v>
      </c>
      <c r="AM7" s="120">
        <f t="shared" si="11"/>
        <v>-14.338131113260829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45328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-9220</v>
      </c>
      <c r="AM11" s="104">
        <f>100*AK11/N11</f>
        <v>-16.902544547921096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52499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-3431</v>
      </c>
      <c r="AM12" s="104">
        <f t="shared" ref="AM12:AM19" si="24">100*AK12/N12</f>
        <v>-6.1344537815126055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12309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-5616</v>
      </c>
      <c r="AM13" s="104">
        <f t="shared" si="24"/>
        <v>-31.330543933054393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12772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-1737</v>
      </c>
      <c r="AM14" s="104">
        <f t="shared" si="24"/>
        <v>-11.971879523054655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23696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-4234</v>
      </c>
      <c r="AM15" s="104">
        <f t="shared" si="24"/>
        <v>-15.159326888650197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61889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-30109</v>
      </c>
      <c r="AM16" s="104">
        <f t="shared" si="24"/>
        <v>-32.727885388812801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80313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-5464</v>
      </c>
      <c r="AM17" s="104">
        <f t="shared" si="24"/>
        <v>-6.3700059456497664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18991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-3433</v>
      </c>
      <c r="AM18" s="104">
        <f t="shared" si="24"/>
        <v>-15.309489832322512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307797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-63244</v>
      </c>
      <c r="AM19" s="120">
        <f t="shared" si="24"/>
        <v>-17.04501658846327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33476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19723</v>
      </c>
      <c r="AM23" s="104">
        <f>100*AK23/N23</f>
        <v>143.40871082672871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7347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-2929</v>
      </c>
      <c r="AM24" s="104">
        <f t="shared" ref="AM24:AM28" si="36">100*AK24/N24</f>
        <v>-28.503308680420396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21053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-12340</v>
      </c>
      <c r="AM25" s="104">
        <f t="shared" si="36"/>
        <v>-36.953852603839131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23458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-7402</v>
      </c>
      <c r="AM26" s="104">
        <f t="shared" si="36"/>
        <v>-23.985742060920284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85334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-2948</v>
      </c>
      <c r="AM28" s="120">
        <f t="shared" si="36"/>
        <v>-3.3392990643619309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568462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-95539</v>
      </c>
      <c r="AM32" s="1">
        <f>100*AK32/N32</f>
        <v>-14.388381945207914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2023-09-01T11:37:59Z</dcterms:modified>
</cp:coreProperties>
</file>